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\Google Drive\Insadisa One Monse, Toño, Química e Isaac\Curso Excel intermedio UTSMA\"/>
    </mc:Choice>
  </mc:AlternateContent>
  <xr:revisionPtr revIDLastSave="0" documentId="13_ncr:1_{2AF2FB34-D44D-4DF5-AF70-B32766727E44}" xr6:coauthVersionLast="45" xr6:coauthVersionMax="45" xr10:uidLastSave="{00000000-0000-0000-0000-000000000000}"/>
  <bookViews>
    <workbookView xWindow="-108" yWindow="-108" windowWidth="23256" windowHeight="12576" tabRatio="871" activeTab="1" xr2:uid="{166A9260-2A8E-4568-B001-8F8CF0BE9D4F}"/>
  </bookViews>
  <sheets>
    <sheet name="Domicilio" sheetId="2" r:id="rId1"/>
    <sheet name="1" sheetId="1" r:id="rId2"/>
    <sheet name="2" sheetId="29" r:id="rId3"/>
  </sheets>
  <definedNames>
    <definedName name="_xlnm._FilterDatabase" localSheetId="0" hidden="1">Domicilio!$B$4:$C$5</definedName>
    <definedName name="_xlnm.Print_Area" localSheetId="1">'1'!$A$1:$J$42</definedName>
    <definedName name="_xlnm.Print_Area" localSheetId="2">'2'!$A$1:$J$42</definedName>
    <definedName name="_xlnm.Print_Area" localSheetId="0">Domicilio!$A$1:$K$10</definedName>
    <definedName name="tabla">Domicilio!$A$5:$K$10</definedName>
    <definedName name="_xlnm.Print_Titles" localSheetId="0">Domicilio!$1:$4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9" l="1"/>
  <c r="I23" i="29"/>
  <c r="H23" i="29"/>
  <c r="D23" i="29"/>
  <c r="C23" i="29"/>
  <c r="A23" i="29"/>
  <c r="J20" i="29"/>
  <c r="A16" i="29"/>
  <c r="A14" i="29"/>
  <c r="O5" i="29"/>
  <c r="J20" i="1"/>
  <c r="J23" i="1"/>
  <c r="I23" i="1"/>
  <c r="H23" i="1"/>
  <c r="D23" i="1"/>
  <c r="C23" i="1"/>
  <c r="A23" i="1"/>
  <c r="A16" i="1"/>
  <c r="A14" i="1"/>
  <c r="O5" i="1" l="1"/>
</calcChain>
</file>

<file path=xl/sharedStrings.xml><?xml version="1.0" encoding="utf-8"?>
<sst xmlns="http://schemas.openxmlformats.org/spreadsheetml/2006/main" count="98" uniqueCount="54">
  <si>
    <t>UNIDAD</t>
  </si>
  <si>
    <t>DIRECCION DE ENTREGA</t>
  </si>
  <si>
    <t>Partida</t>
  </si>
  <si>
    <t>Cantidad</t>
  </si>
  <si>
    <t>Articulo</t>
  </si>
  <si>
    <t>Descripción técnica anexo I</t>
  </si>
  <si>
    <t>Lugar de entrega:</t>
  </si>
  <si>
    <t>Unidad</t>
  </si>
  <si>
    <t>No. De partida</t>
  </si>
  <si>
    <t>Descripción</t>
  </si>
  <si>
    <t>Marca</t>
  </si>
  <si>
    <t>Modelo</t>
  </si>
  <si>
    <t>No. De serie</t>
  </si>
  <si>
    <t>Remisión No.</t>
  </si>
  <si>
    <t>Recibido por:</t>
  </si>
  <si>
    <t>Nombre: _________________________</t>
  </si>
  <si>
    <t>Firma: ___________________________</t>
  </si>
  <si>
    <t>Cargo: ___________________________</t>
  </si>
  <si>
    <t>Fecha de recepción: ________________</t>
  </si>
  <si>
    <t>Sello de la unidad:</t>
  </si>
  <si>
    <t>Entregado por:</t>
  </si>
  <si>
    <t>Fecha de entrega: __________________</t>
  </si>
  <si>
    <t>PIEZA</t>
  </si>
  <si>
    <t>MODELO</t>
  </si>
  <si>
    <t>MARCA</t>
  </si>
  <si>
    <t>NO. SERIES</t>
  </si>
  <si>
    <t>remision</t>
  </si>
  <si>
    <t>León, Guanajuato; a  20 de  diciembre  de 2019</t>
  </si>
  <si>
    <r>
      <t xml:space="preserve">No. Contrato: </t>
    </r>
    <r>
      <rPr>
        <b/>
        <sz val="11"/>
        <color theme="1"/>
        <rFont val="Calibri"/>
        <family val="2"/>
        <scheme val="minor"/>
      </rPr>
      <t>XXXXXX.</t>
    </r>
  </si>
  <si>
    <r>
      <t xml:space="preserve">No. De Pedido: </t>
    </r>
    <r>
      <rPr>
        <b/>
        <sz val="11"/>
        <color theme="1"/>
        <rFont val="Calibri"/>
        <family val="2"/>
        <scheme val="minor"/>
      </rPr>
      <t>XXXXXXX.</t>
    </r>
  </si>
  <si>
    <t>REMISIÓN DE EJEMPLO</t>
  </si>
  <si>
    <t>Dirección 1</t>
  </si>
  <si>
    <t>Artículo 1</t>
  </si>
  <si>
    <t>Modelo 1</t>
  </si>
  <si>
    <t>Marca Acme</t>
  </si>
  <si>
    <t>NO.</t>
  </si>
  <si>
    <t>Dirección 2</t>
  </si>
  <si>
    <t>Dirección 3</t>
  </si>
  <si>
    <t>Dirección 4</t>
  </si>
  <si>
    <t>Dirección 5</t>
  </si>
  <si>
    <t>Dirección 6</t>
  </si>
  <si>
    <t>10</t>
  </si>
  <si>
    <t>Báscula mecánica</t>
  </si>
  <si>
    <t>Microscopio especial</t>
  </si>
  <si>
    <t>Mesa y silla</t>
  </si>
  <si>
    <t>Glucómetro</t>
  </si>
  <si>
    <t>Computadora</t>
  </si>
  <si>
    <t>Silla</t>
  </si>
  <si>
    <t>Hospital León</t>
  </si>
  <si>
    <t>Hospital Gto</t>
  </si>
  <si>
    <t>Hospital Silao</t>
  </si>
  <si>
    <t>Hospital SMA</t>
  </si>
  <si>
    <t>Hospital Qro.</t>
  </si>
  <si>
    <t>Hospital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</si>
</sst>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Fill="1" applyAlignment="1"/>
    <xf numFmtId="49" fontId="4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C81CF-C515-4D06-AD36-11CF3BDBAFF2}">
  <sheetPr>
    <pageSetUpPr fitToPage="1"/>
  </sheetPr>
  <dimension ref="A1:K10"/>
  <sheetViews>
    <sheetView zoomScale="110" zoomScaleNormal="110" zoomScaleSheetLayoutView="115" workbookViewId="0">
      <pane xSplit="2" ySplit="4" topLeftCell="C5" activePane="bottomRight" state="frozen"/>
      <selection activeCell="D23" sqref="D23:G32"/>
      <selection pane="topRight" activeCell="D23" sqref="D23:G32"/>
      <selection pane="bottomLeft" activeCell="D23" sqref="D23:G32"/>
      <selection pane="bottomRight" activeCell="C5" sqref="C5"/>
    </sheetView>
  </sheetViews>
  <sheetFormatPr baseColWidth="10" defaultColWidth="11.44140625" defaultRowHeight="13.8" x14ac:dyDescent="0.3"/>
  <cols>
    <col min="1" max="1" width="11.44140625" style="1"/>
    <col min="2" max="2" width="25.5546875" style="1" customWidth="1"/>
    <col min="3" max="3" width="23.5546875" style="2" customWidth="1"/>
    <col min="4" max="4" width="19.6640625" style="1" customWidth="1"/>
    <col min="5" max="5" width="23.44140625" style="1" customWidth="1"/>
    <col min="6" max="7" width="11.44140625" style="1"/>
    <col min="8" max="8" width="16.33203125" style="1" customWidth="1"/>
    <col min="9" max="9" width="11.44140625" style="1"/>
    <col min="10" max="10" width="16.21875" style="8" customWidth="1"/>
    <col min="11" max="16384" width="11.44140625" style="1"/>
  </cols>
  <sheetData>
    <row r="1" spans="1:11" ht="31.5" customHeight="1" x14ac:dyDescent="0.3">
      <c r="B1" s="11"/>
      <c r="C1" s="11"/>
    </row>
    <row r="2" spans="1:11" ht="15.6" x14ac:dyDescent="0.3">
      <c r="B2" s="11"/>
      <c r="C2" s="11"/>
    </row>
    <row r="3" spans="1:11" ht="16.5" customHeight="1" x14ac:dyDescent="0.3">
      <c r="A3" s="1">
        <v>1</v>
      </c>
      <c r="B3" s="1">
        <v>2</v>
      </c>
      <c r="C3" s="2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8" t="s">
        <v>41</v>
      </c>
      <c r="K3" s="1">
        <v>11</v>
      </c>
    </row>
    <row r="4" spans="1:11" ht="36.75" customHeight="1" x14ac:dyDescent="0.3">
      <c r="A4" s="10" t="s">
        <v>35</v>
      </c>
      <c r="B4" s="10" t="s">
        <v>0</v>
      </c>
      <c r="C4" s="10" t="s">
        <v>1</v>
      </c>
      <c r="D4" s="10" t="s">
        <v>4</v>
      </c>
      <c r="E4" s="10" t="s">
        <v>5</v>
      </c>
      <c r="F4" s="10" t="s">
        <v>2</v>
      </c>
      <c r="G4" s="10" t="s">
        <v>3</v>
      </c>
      <c r="H4" s="10" t="s">
        <v>23</v>
      </c>
      <c r="I4" s="10" t="s">
        <v>24</v>
      </c>
      <c r="J4" s="10" t="s">
        <v>25</v>
      </c>
      <c r="K4" s="10" t="s">
        <v>26</v>
      </c>
    </row>
    <row r="5" spans="1:11" ht="14.4" x14ac:dyDescent="0.3">
      <c r="A5" s="10">
        <v>1</v>
      </c>
      <c r="B5" s="10" t="s">
        <v>48</v>
      </c>
      <c r="C5" s="10" t="s">
        <v>31</v>
      </c>
      <c r="D5" s="10" t="s">
        <v>32</v>
      </c>
      <c r="E5" s="10" t="s">
        <v>42</v>
      </c>
      <c r="F5" s="10">
        <v>1</v>
      </c>
      <c r="G5" s="10">
        <v>1</v>
      </c>
      <c r="H5" s="10" t="s">
        <v>33</v>
      </c>
      <c r="I5" s="10" t="s">
        <v>34</v>
      </c>
      <c r="J5" s="10">
        <v>1234</v>
      </c>
      <c r="K5" s="10">
        <v>413</v>
      </c>
    </row>
    <row r="6" spans="1:11" ht="14.4" x14ac:dyDescent="0.3">
      <c r="A6" s="10">
        <v>2</v>
      </c>
      <c r="B6" s="10" t="s">
        <v>49</v>
      </c>
      <c r="C6" s="10" t="s">
        <v>36</v>
      </c>
      <c r="D6" s="10" t="s">
        <v>32</v>
      </c>
      <c r="E6" s="10" t="s">
        <v>43</v>
      </c>
      <c r="F6" s="10">
        <v>2</v>
      </c>
      <c r="G6" s="10">
        <v>1</v>
      </c>
      <c r="H6" s="10" t="s">
        <v>33</v>
      </c>
      <c r="I6" s="10" t="s">
        <v>34</v>
      </c>
      <c r="J6" s="10">
        <v>2345</v>
      </c>
      <c r="K6" s="10">
        <v>414</v>
      </c>
    </row>
    <row r="7" spans="1:11" ht="14.4" x14ac:dyDescent="0.3">
      <c r="A7" s="10">
        <v>3</v>
      </c>
      <c r="B7" s="10" t="s">
        <v>50</v>
      </c>
      <c r="C7" s="10" t="s">
        <v>37</v>
      </c>
      <c r="D7" s="10" t="s">
        <v>32</v>
      </c>
      <c r="E7" s="10" t="s">
        <v>44</v>
      </c>
      <c r="F7" s="10">
        <v>3</v>
      </c>
      <c r="G7" s="10">
        <v>1</v>
      </c>
      <c r="H7" s="10" t="s">
        <v>33</v>
      </c>
      <c r="I7" s="10" t="s">
        <v>34</v>
      </c>
      <c r="J7" s="10">
        <v>5677</v>
      </c>
      <c r="K7" s="10">
        <v>415</v>
      </c>
    </row>
    <row r="8" spans="1:11" ht="14.4" x14ac:dyDescent="0.3">
      <c r="A8" s="10">
        <v>4</v>
      </c>
      <c r="B8" s="10" t="s">
        <v>51</v>
      </c>
      <c r="C8" s="10" t="s">
        <v>38</v>
      </c>
      <c r="D8" s="10" t="s">
        <v>32</v>
      </c>
      <c r="E8" s="10" t="s">
        <v>45</v>
      </c>
      <c r="F8" s="10">
        <v>4</v>
      </c>
      <c r="G8" s="10">
        <v>1</v>
      </c>
      <c r="H8" s="10" t="s">
        <v>33</v>
      </c>
      <c r="I8" s="10" t="s">
        <v>34</v>
      </c>
      <c r="J8" s="10">
        <v>7777</v>
      </c>
      <c r="K8" s="10">
        <v>416</v>
      </c>
    </row>
    <row r="9" spans="1:11" ht="14.4" x14ac:dyDescent="0.3">
      <c r="A9" s="10">
        <v>5</v>
      </c>
      <c r="B9" s="10" t="s">
        <v>52</v>
      </c>
      <c r="C9" s="10" t="s">
        <v>39</v>
      </c>
      <c r="D9" s="10" t="s">
        <v>32</v>
      </c>
      <c r="E9" s="10" t="s">
        <v>46</v>
      </c>
      <c r="F9" s="10">
        <v>5</v>
      </c>
      <c r="G9" s="10">
        <v>1</v>
      </c>
      <c r="H9" s="10" t="s">
        <v>33</v>
      </c>
      <c r="I9" s="10" t="s">
        <v>34</v>
      </c>
      <c r="J9" s="10">
        <v>8888</v>
      </c>
      <c r="K9" s="10">
        <v>417</v>
      </c>
    </row>
    <row r="10" spans="1:11" ht="14.4" x14ac:dyDescent="0.3">
      <c r="A10" s="10">
        <v>6</v>
      </c>
      <c r="B10" s="10" t="s">
        <v>53</v>
      </c>
      <c r="C10" s="10" t="s">
        <v>40</v>
      </c>
      <c r="D10" s="10" t="s">
        <v>32</v>
      </c>
      <c r="E10" s="10" t="s">
        <v>47</v>
      </c>
      <c r="F10" s="10">
        <v>6</v>
      </c>
      <c r="G10" s="10">
        <v>1</v>
      </c>
      <c r="H10" s="10" t="s">
        <v>33</v>
      </c>
      <c r="I10" s="10" t="s">
        <v>34</v>
      </c>
      <c r="J10" s="10">
        <v>7777</v>
      </c>
      <c r="K10" s="10">
        <v>418</v>
      </c>
    </row>
  </sheetData>
  <mergeCells count="2">
    <mergeCell ref="B1:C1"/>
    <mergeCell ref="B2:C2"/>
  </mergeCells>
  <phoneticPr fontId="7" type="noConversion"/>
  <pageMargins left="0.7" right="0.7" top="0.75" bottom="0.75" header="0.3" footer="0.3"/>
  <pageSetup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B851-74CD-4B74-A8A6-C478AD97B7BA}">
  <dimension ref="A1:O38"/>
  <sheetViews>
    <sheetView tabSelected="1" view="pageBreakPreview" zoomScaleNormal="100" zoomScaleSheetLayoutView="100" workbookViewId="0">
      <selection activeCell="D23" sqref="D23:G28"/>
    </sheetView>
  </sheetViews>
  <sheetFormatPr baseColWidth="10" defaultColWidth="9.109375" defaultRowHeight="14.4" x14ac:dyDescent="0.3"/>
  <cols>
    <col min="1" max="1" width="8.33203125" customWidth="1"/>
    <col min="2" max="2" width="7.44140625" customWidth="1"/>
    <col min="3" max="3" width="9.21875" customWidth="1"/>
    <col min="4" max="4" width="13.88671875" customWidth="1"/>
    <col min="7" max="7" width="39" customWidth="1"/>
    <col min="8" max="8" width="9.6640625" customWidth="1"/>
    <col min="9" max="9" width="8.6640625" customWidth="1"/>
    <col min="10" max="10" width="16" customWidth="1"/>
    <col min="11" max="11" width="6" customWidth="1"/>
  </cols>
  <sheetData>
    <row r="1" spans="1:15" x14ac:dyDescent="0.3">
      <c r="A1" s="5">
        <v>1</v>
      </c>
    </row>
    <row r="4" spans="1:15" x14ac:dyDescent="0.3">
      <c r="A4" s="12" t="s">
        <v>27</v>
      </c>
      <c r="B4" s="12"/>
      <c r="C4" s="12"/>
      <c r="D4" s="12"/>
      <c r="E4" s="12"/>
      <c r="F4" s="12"/>
      <c r="G4" s="12"/>
      <c r="H4" s="12"/>
      <c r="I4" s="12"/>
      <c r="J4" s="12"/>
    </row>
    <row r="5" spans="1:15" x14ac:dyDescent="0.3">
      <c r="O5" t="str">
        <f>CONCATENATE(N5,R5,N6,R6,N7,R7,N8,R8,N9,R9,N10,R10,N11,R11,N12,R12,N13,R13,N14,R14)</f>
        <v/>
      </c>
    </row>
    <row r="6" spans="1:15" x14ac:dyDescent="0.3">
      <c r="A6" s="13"/>
      <c r="B6" s="13"/>
      <c r="C6" s="13"/>
      <c r="D6" s="13"/>
      <c r="E6" s="13"/>
      <c r="F6" s="13"/>
    </row>
    <row r="7" spans="1:15" ht="14.4" customHeight="1" x14ac:dyDescent="0.3">
      <c r="A7" s="16" t="s">
        <v>30</v>
      </c>
      <c r="B7" s="16"/>
      <c r="C7" s="16"/>
      <c r="D7" s="16"/>
      <c r="E7" s="16"/>
      <c r="F7" s="16"/>
      <c r="G7" s="16"/>
    </row>
    <row r="8" spans="1:15" x14ac:dyDescent="0.3">
      <c r="A8" s="17"/>
      <c r="B8" s="17"/>
      <c r="C8" s="17"/>
      <c r="D8" s="17"/>
      <c r="E8" s="17"/>
      <c r="F8" s="17"/>
      <c r="G8" s="17"/>
    </row>
    <row r="9" spans="1:15" x14ac:dyDescent="0.3">
      <c r="A9" s="17"/>
      <c r="B9" s="17"/>
      <c r="C9" s="17"/>
      <c r="D9" s="17"/>
      <c r="E9" s="17"/>
      <c r="F9" s="17"/>
      <c r="G9" s="17"/>
    </row>
    <row r="10" spans="1:15" x14ac:dyDescent="0.3">
      <c r="A10" s="17"/>
      <c r="B10" s="17"/>
      <c r="C10" s="17"/>
      <c r="D10" s="17"/>
      <c r="E10" s="17"/>
      <c r="F10" s="17"/>
      <c r="G10" s="17"/>
    </row>
    <row r="11" spans="1:15" ht="15" thickBot="1" x14ac:dyDescent="0.35">
      <c r="A11" s="18"/>
      <c r="B11" s="18"/>
      <c r="C11" s="18"/>
      <c r="D11" s="18"/>
      <c r="E11" s="18"/>
      <c r="F11" s="18"/>
      <c r="G11" s="18"/>
    </row>
    <row r="12" spans="1:15" ht="15" thickTop="1" x14ac:dyDescent="0.3">
      <c r="A12" s="9" t="s">
        <v>28</v>
      </c>
      <c r="B12" s="9"/>
      <c r="C12" s="9"/>
      <c r="D12" s="9" t="s">
        <v>29</v>
      </c>
      <c r="E12" s="9"/>
    </row>
    <row r="13" spans="1:15" x14ac:dyDescent="0.3">
      <c r="A13" t="s">
        <v>6</v>
      </c>
    </row>
    <row r="14" spans="1:15" ht="14.4" customHeight="1" x14ac:dyDescent="0.3">
      <c r="A14" s="19" t="str">
        <f>VLOOKUP(A1,tabla,2,FALSE)</f>
        <v>Hospital León</v>
      </c>
      <c r="B14" s="20"/>
      <c r="C14" s="20"/>
      <c r="D14" s="20"/>
      <c r="E14" s="20"/>
      <c r="F14" s="21"/>
    </row>
    <row r="15" spans="1:15" x14ac:dyDescent="0.3">
      <c r="A15" s="22"/>
      <c r="B15" s="23"/>
      <c r="C15" s="23"/>
      <c r="D15" s="23"/>
      <c r="E15" s="23"/>
      <c r="F15" s="24"/>
    </row>
    <row r="16" spans="1:15" x14ac:dyDescent="0.3">
      <c r="A16" s="19" t="str">
        <f>VLOOKUP(A1,tabla,3,FALSE)</f>
        <v>Dirección 1</v>
      </c>
      <c r="B16" s="20"/>
      <c r="C16" s="20"/>
      <c r="D16" s="20"/>
      <c r="E16" s="20"/>
      <c r="F16" s="21"/>
    </row>
    <row r="17" spans="1:10" x14ac:dyDescent="0.3">
      <c r="A17" s="25"/>
      <c r="B17" s="26"/>
      <c r="C17" s="26"/>
      <c r="D17" s="26"/>
      <c r="E17" s="26"/>
      <c r="F17" s="27"/>
    </row>
    <row r="18" spans="1:10" x14ac:dyDescent="0.3">
      <c r="A18" s="25"/>
      <c r="B18" s="26"/>
      <c r="C18" s="26"/>
      <c r="D18" s="26"/>
      <c r="E18" s="26"/>
      <c r="F18" s="27"/>
    </row>
    <row r="19" spans="1:10" x14ac:dyDescent="0.3">
      <c r="A19" s="22"/>
      <c r="B19" s="23"/>
      <c r="C19" s="23"/>
      <c r="D19" s="23"/>
      <c r="E19" s="23"/>
      <c r="F19" s="24"/>
    </row>
    <row r="20" spans="1:10" x14ac:dyDescent="0.3">
      <c r="A20" s="3"/>
      <c r="B20" s="3"/>
      <c r="C20" s="3"/>
      <c r="D20" s="3"/>
      <c r="E20" s="3"/>
      <c r="F20" s="3"/>
      <c r="H20" s="7" t="s">
        <v>13</v>
      </c>
      <c r="I20" s="7"/>
      <c r="J20" s="32">
        <f>VLOOKUP(A1,tabla,11,FALSE)</f>
        <v>413</v>
      </c>
    </row>
    <row r="21" spans="1:10" x14ac:dyDescent="0.3">
      <c r="A21" s="3"/>
      <c r="B21" s="3"/>
      <c r="C21" s="3"/>
      <c r="D21" s="3"/>
      <c r="E21" s="3"/>
      <c r="F21" s="3"/>
    </row>
    <row r="22" spans="1:10" ht="28.8" x14ac:dyDescent="0.3">
      <c r="A22" s="6" t="s">
        <v>3</v>
      </c>
      <c r="B22" s="6" t="s">
        <v>7</v>
      </c>
      <c r="C22" s="6" t="s">
        <v>8</v>
      </c>
      <c r="D22" s="14" t="s">
        <v>9</v>
      </c>
      <c r="E22" s="14"/>
      <c r="F22" s="14"/>
      <c r="G22" s="14"/>
      <c r="H22" s="6" t="s">
        <v>10</v>
      </c>
      <c r="I22" s="6" t="s">
        <v>11</v>
      </c>
      <c r="J22" s="6" t="s">
        <v>12</v>
      </c>
    </row>
    <row r="23" spans="1:10" ht="15" customHeight="1" x14ac:dyDescent="0.3">
      <c r="A23" s="28">
        <f>VLOOKUP(A1,tabla,7,FALSE)</f>
        <v>1</v>
      </c>
      <c r="B23" s="15" t="s">
        <v>22</v>
      </c>
      <c r="C23" s="28">
        <f>VLOOKUP(A1,tabla,6,FALSE)</f>
        <v>1</v>
      </c>
      <c r="D23" s="31" t="str">
        <f>VLOOKUP(A1,tabla,5,FALSE)</f>
        <v>Báscula mecánica</v>
      </c>
      <c r="E23" s="31"/>
      <c r="F23" s="31"/>
      <c r="G23" s="31"/>
      <c r="H23" s="29" t="str">
        <f>VLOOKUP(A1,tabla,9,FALSE)</f>
        <v>Marca Acme</v>
      </c>
      <c r="I23" s="29" t="str">
        <f>VLOOKUP(A1,tabla,8,FALSE)</f>
        <v>Modelo 1</v>
      </c>
      <c r="J23" s="30">
        <f>VLOOKUP(A1,tabla,10,FALSE)</f>
        <v>1234</v>
      </c>
    </row>
    <row r="24" spans="1:10" x14ac:dyDescent="0.3">
      <c r="A24" s="28"/>
      <c r="B24" s="15"/>
      <c r="C24" s="28"/>
      <c r="D24" s="31"/>
      <c r="E24" s="31"/>
      <c r="F24" s="31"/>
      <c r="G24" s="31"/>
      <c r="H24" s="29"/>
      <c r="I24" s="29"/>
      <c r="J24" s="30"/>
    </row>
    <row r="25" spans="1:10" x14ac:dyDescent="0.3">
      <c r="A25" s="28"/>
      <c r="B25" s="15"/>
      <c r="C25" s="28"/>
      <c r="D25" s="31"/>
      <c r="E25" s="31"/>
      <c r="F25" s="31"/>
      <c r="G25" s="31"/>
      <c r="H25" s="29"/>
      <c r="I25" s="29"/>
      <c r="J25" s="30"/>
    </row>
    <row r="26" spans="1:10" x14ac:dyDescent="0.3">
      <c r="A26" s="28"/>
      <c r="B26" s="15"/>
      <c r="C26" s="28"/>
      <c r="D26" s="31"/>
      <c r="E26" s="31"/>
      <c r="F26" s="31"/>
      <c r="G26" s="31"/>
      <c r="H26" s="29"/>
      <c r="I26" s="29"/>
      <c r="J26" s="30"/>
    </row>
    <row r="27" spans="1:10" x14ac:dyDescent="0.3">
      <c r="A27" s="28"/>
      <c r="B27" s="15"/>
      <c r="C27" s="28"/>
      <c r="D27" s="31"/>
      <c r="E27" s="31"/>
      <c r="F27" s="31"/>
      <c r="G27" s="31"/>
      <c r="H27" s="29"/>
      <c r="I27" s="29"/>
      <c r="J27" s="30"/>
    </row>
    <row r="28" spans="1:10" ht="16.2" customHeight="1" x14ac:dyDescent="0.3">
      <c r="A28" s="28"/>
      <c r="B28" s="15"/>
      <c r="C28" s="28"/>
      <c r="D28" s="31"/>
      <c r="E28" s="31"/>
      <c r="F28" s="31"/>
      <c r="G28" s="31"/>
      <c r="H28" s="29"/>
      <c r="I28" s="29"/>
      <c r="J28" s="30"/>
    </row>
    <row r="31" spans="1:10" x14ac:dyDescent="0.3">
      <c r="A31" s="4" t="s">
        <v>14</v>
      </c>
      <c r="G31" s="4" t="s">
        <v>20</v>
      </c>
    </row>
    <row r="32" spans="1:10" x14ac:dyDescent="0.3">
      <c r="A32" t="s">
        <v>15</v>
      </c>
      <c r="G32" t="s">
        <v>15</v>
      </c>
    </row>
    <row r="33" spans="1:7" x14ac:dyDescent="0.3">
      <c r="A33" t="s">
        <v>16</v>
      </c>
      <c r="G33" t="s">
        <v>16</v>
      </c>
    </row>
    <row r="34" spans="1:7" x14ac:dyDescent="0.3">
      <c r="A34" t="s">
        <v>17</v>
      </c>
      <c r="G34" t="s">
        <v>17</v>
      </c>
    </row>
    <row r="35" spans="1:7" x14ac:dyDescent="0.3">
      <c r="A35" t="s">
        <v>18</v>
      </c>
      <c r="G35" t="s">
        <v>21</v>
      </c>
    </row>
    <row r="38" spans="1:7" x14ac:dyDescent="0.3">
      <c r="A38" s="4" t="s">
        <v>19</v>
      </c>
    </row>
  </sheetData>
  <mergeCells count="13">
    <mergeCell ref="A4:J4"/>
    <mergeCell ref="A6:F6"/>
    <mergeCell ref="J23:J28"/>
    <mergeCell ref="D22:G22"/>
    <mergeCell ref="D23:G28"/>
    <mergeCell ref="A14:F15"/>
    <mergeCell ref="A16:F19"/>
    <mergeCell ref="A23:A28"/>
    <mergeCell ref="B23:B28"/>
    <mergeCell ref="C23:C28"/>
    <mergeCell ref="H23:H28"/>
    <mergeCell ref="I23:I28"/>
    <mergeCell ref="A7:G11"/>
  </mergeCells>
  <pageMargins left="0.7" right="0.7" top="0.75" bottom="0.75" header="0.3" footer="0.3"/>
  <pageSetup scale="69" orientation="portrait" r:id="rId1"/>
  <headerFooter>
    <oddFooter>&amp;C&amp;"-,Bold"&amp;KFF0000Océano Pacífico 108 col. Santa María del Granjeno C.P. 37520 León, Gto. Visita: insadisa.com
correo: abbainsadisa@gmail.com, Tel 477 7114056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2D136-AF05-4332-8A5A-75FD4CAA9F61}">
  <dimension ref="A1:O38"/>
  <sheetViews>
    <sheetView view="pageBreakPreview" zoomScaleNormal="100" zoomScaleSheetLayoutView="100" workbookViewId="0"/>
  </sheetViews>
  <sheetFormatPr baseColWidth="10" defaultColWidth="9.109375" defaultRowHeight="14.4" x14ac:dyDescent="0.3"/>
  <cols>
    <col min="1" max="1" width="8.33203125" customWidth="1"/>
    <col min="2" max="2" width="7.44140625" customWidth="1"/>
    <col min="3" max="3" width="9.21875" customWidth="1"/>
    <col min="4" max="4" width="13.88671875" customWidth="1"/>
    <col min="7" max="7" width="39" customWidth="1"/>
    <col min="8" max="8" width="9.6640625" customWidth="1"/>
    <col min="9" max="9" width="8.6640625" customWidth="1"/>
    <col min="10" max="10" width="16" customWidth="1"/>
    <col min="11" max="11" width="6" customWidth="1"/>
  </cols>
  <sheetData>
    <row r="1" spans="1:15" x14ac:dyDescent="0.3">
      <c r="A1" s="5">
        <v>2</v>
      </c>
    </row>
    <row r="4" spans="1:15" x14ac:dyDescent="0.3">
      <c r="A4" s="12" t="s">
        <v>27</v>
      </c>
      <c r="B4" s="12"/>
      <c r="C4" s="12"/>
      <c r="D4" s="12"/>
      <c r="E4" s="12"/>
      <c r="F4" s="12"/>
      <c r="G4" s="12"/>
      <c r="H4" s="12"/>
      <c r="I4" s="12"/>
      <c r="J4" s="12"/>
    </row>
    <row r="5" spans="1:15" x14ac:dyDescent="0.3">
      <c r="O5" t="str">
        <f>CONCATENATE(N5,R5,N6,R6,N7,R7,N8,R8,N9,R9,N10,R10,N11,R11,N12,R12,N13,R13,N14,R14)</f>
        <v/>
      </c>
    </row>
    <row r="6" spans="1:15" x14ac:dyDescent="0.3">
      <c r="A6" s="13"/>
      <c r="B6" s="13"/>
      <c r="C6" s="13"/>
      <c r="D6" s="13"/>
      <c r="E6" s="13"/>
      <c r="F6" s="13"/>
    </row>
    <row r="7" spans="1:15" ht="14.4" customHeight="1" x14ac:dyDescent="0.3">
      <c r="A7" s="16" t="s">
        <v>30</v>
      </c>
      <c r="B7" s="16"/>
      <c r="C7" s="16"/>
      <c r="D7" s="16"/>
      <c r="E7" s="16"/>
      <c r="F7" s="16"/>
      <c r="G7" s="16"/>
    </row>
    <row r="8" spans="1:15" x14ac:dyDescent="0.3">
      <c r="A8" s="17"/>
      <c r="B8" s="17"/>
      <c r="C8" s="17"/>
      <c r="D8" s="17"/>
      <c r="E8" s="17"/>
      <c r="F8" s="17"/>
      <c r="G8" s="17"/>
    </row>
    <row r="9" spans="1:15" x14ac:dyDescent="0.3">
      <c r="A9" s="17"/>
      <c r="B9" s="17"/>
      <c r="C9" s="17"/>
      <c r="D9" s="17"/>
      <c r="E9" s="17"/>
      <c r="F9" s="17"/>
      <c r="G9" s="17"/>
    </row>
    <row r="10" spans="1:15" x14ac:dyDescent="0.3">
      <c r="A10" s="17"/>
      <c r="B10" s="17"/>
      <c r="C10" s="17"/>
      <c r="D10" s="17"/>
      <c r="E10" s="17"/>
      <c r="F10" s="17"/>
      <c r="G10" s="17"/>
    </row>
    <row r="11" spans="1:15" ht="15" thickBot="1" x14ac:dyDescent="0.35">
      <c r="A11" s="18"/>
      <c r="B11" s="18"/>
      <c r="C11" s="18"/>
      <c r="D11" s="18"/>
      <c r="E11" s="18"/>
      <c r="F11" s="18"/>
      <c r="G11" s="18"/>
    </row>
    <row r="12" spans="1:15" ht="15" thickTop="1" x14ac:dyDescent="0.3">
      <c r="A12" s="9" t="s">
        <v>28</v>
      </c>
      <c r="B12" s="9"/>
      <c r="C12" s="9"/>
      <c r="D12" s="9" t="s">
        <v>29</v>
      </c>
      <c r="E12" s="9"/>
    </row>
    <row r="13" spans="1:15" x14ac:dyDescent="0.3">
      <c r="A13" t="s">
        <v>6</v>
      </c>
    </row>
    <row r="14" spans="1:15" ht="14.4" customHeight="1" x14ac:dyDescent="0.3">
      <c r="A14" s="19" t="str">
        <f>VLOOKUP(A1,tabla,2,FALSE)</f>
        <v>Hospital Gto</v>
      </c>
      <c r="B14" s="20"/>
      <c r="C14" s="20"/>
      <c r="D14" s="20"/>
      <c r="E14" s="20"/>
      <c r="F14" s="21"/>
    </row>
    <row r="15" spans="1:15" x14ac:dyDescent="0.3">
      <c r="A15" s="22"/>
      <c r="B15" s="23"/>
      <c r="C15" s="23"/>
      <c r="D15" s="23"/>
      <c r="E15" s="23"/>
      <c r="F15" s="24"/>
    </row>
    <row r="16" spans="1:15" x14ac:dyDescent="0.3">
      <c r="A16" s="19" t="str">
        <f>VLOOKUP(A1,tabla,3,FALSE)</f>
        <v>Dirección 2</v>
      </c>
      <c r="B16" s="20"/>
      <c r="C16" s="20"/>
      <c r="D16" s="20"/>
      <c r="E16" s="20"/>
      <c r="F16" s="21"/>
    </row>
    <row r="17" spans="1:10" x14ac:dyDescent="0.3">
      <c r="A17" s="25"/>
      <c r="B17" s="26"/>
      <c r="C17" s="26"/>
      <c r="D17" s="26"/>
      <c r="E17" s="26"/>
      <c r="F17" s="27"/>
    </row>
    <row r="18" spans="1:10" x14ac:dyDescent="0.3">
      <c r="A18" s="25"/>
      <c r="B18" s="26"/>
      <c r="C18" s="26"/>
      <c r="D18" s="26"/>
      <c r="E18" s="26"/>
      <c r="F18" s="27"/>
    </row>
    <row r="19" spans="1:10" x14ac:dyDescent="0.3">
      <c r="A19" s="22"/>
      <c r="B19" s="23"/>
      <c r="C19" s="23"/>
      <c r="D19" s="23"/>
      <c r="E19" s="23"/>
      <c r="F19" s="24"/>
    </row>
    <row r="20" spans="1:10" x14ac:dyDescent="0.3">
      <c r="A20" s="3"/>
      <c r="B20" s="3"/>
      <c r="C20" s="3"/>
      <c r="D20" s="3"/>
      <c r="E20" s="3"/>
      <c r="F20" s="3"/>
      <c r="H20" s="7" t="s">
        <v>13</v>
      </c>
      <c r="I20" s="7"/>
      <c r="J20" s="32">
        <f>VLOOKUP(A1,tabla,11,FALSE)</f>
        <v>414</v>
      </c>
    </row>
    <row r="21" spans="1:10" x14ac:dyDescent="0.3">
      <c r="A21" s="3"/>
      <c r="B21" s="3"/>
      <c r="C21" s="3"/>
      <c r="D21" s="3"/>
      <c r="E21" s="3"/>
      <c r="F21" s="3"/>
    </row>
    <row r="22" spans="1:10" ht="28.8" x14ac:dyDescent="0.3">
      <c r="A22" s="6" t="s">
        <v>3</v>
      </c>
      <c r="B22" s="6" t="s">
        <v>7</v>
      </c>
      <c r="C22" s="6" t="s">
        <v>8</v>
      </c>
      <c r="D22" s="14" t="s">
        <v>9</v>
      </c>
      <c r="E22" s="14"/>
      <c r="F22" s="14"/>
      <c r="G22" s="14"/>
      <c r="H22" s="6" t="s">
        <v>10</v>
      </c>
      <c r="I22" s="6" t="s">
        <v>11</v>
      </c>
      <c r="J22" s="6" t="s">
        <v>12</v>
      </c>
    </row>
    <row r="23" spans="1:10" ht="15" customHeight="1" x14ac:dyDescent="0.3">
      <c r="A23" s="28">
        <f>VLOOKUP(A1,tabla,7,FALSE)</f>
        <v>1</v>
      </c>
      <c r="B23" s="15" t="s">
        <v>22</v>
      </c>
      <c r="C23" s="28">
        <f>VLOOKUP(A1,tabla,6,FALSE)</f>
        <v>2</v>
      </c>
      <c r="D23" s="31" t="str">
        <f>VLOOKUP(A1,tabla,5,FALSE)</f>
        <v>Microscopio especial</v>
      </c>
      <c r="E23" s="31"/>
      <c r="F23" s="31"/>
      <c r="G23" s="31"/>
      <c r="H23" s="29" t="str">
        <f>VLOOKUP(A1,tabla,9,FALSE)</f>
        <v>Marca Acme</v>
      </c>
      <c r="I23" s="29" t="str">
        <f>VLOOKUP(A1,tabla,8,FALSE)</f>
        <v>Modelo 1</v>
      </c>
      <c r="J23" s="30">
        <f>VLOOKUP(A1,tabla,10,FALSE)</f>
        <v>2345</v>
      </c>
    </row>
    <row r="24" spans="1:10" x14ac:dyDescent="0.3">
      <c r="A24" s="28"/>
      <c r="B24" s="15"/>
      <c r="C24" s="28"/>
      <c r="D24" s="31"/>
      <c r="E24" s="31"/>
      <c r="F24" s="31"/>
      <c r="G24" s="31"/>
      <c r="H24" s="29"/>
      <c r="I24" s="29"/>
      <c r="J24" s="30"/>
    </row>
    <row r="25" spans="1:10" x14ac:dyDescent="0.3">
      <c r="A25" s="28"/>
      <c r="B25" s="15"/>
      <c r="C25" s="28"/>
      <c r="D25" s="31"/>
      <c r="E25" s="31"/>
      <c r="F25" s="31"/>
      <c r="G25" s="31"/>
      <c r="H25" s="29"/>
      <c r="I25" s="29"/>
      <c r="J25" s="30"/>
    </row>
    <row r="26" spans="1:10" x14ac:dyDescent="0.3">
      <c r="A26" s="28"/>
      <c r="B26" s="15"/>
      <c r="C26" s="28"/>
      <c r="D26" s="31"/>
      <c r="E26" s="31"/>
      <c r="F26" s="31"/>
      <c r="G26" s="31"/>
      <c r="H26" s="29"/>
      <c r="I26" s="29"/>
      <c r="J26" s="30"/>
    </row>
    <row r="27" spans="1:10" x14ac:dyDescent="0.3">
      <c r="A27" s="28"/>
      <c r="B27" s="15"/>
      <c r="C27" s="28"/>
      <c r="D27" s="31"/>
      <c r="E27" s="31"/>
      <c r="F27" s="31"/>
      <c r="G27" s="31"/>
      <c r="H27" s="29"/>
      <c r="I27" s="29"/>
      <c r="J27" s="30"/>
    </row>
    <row r="28" spans="1:10" ht="16.2" customHeight="1" x14ac:dyDescent="0.3">
      <c r="A28" s="28"/>
      <c r="B28" s="15"/>
      <c r="C28" s="28"/>
      <c r="D28" s="31"/>
      <c r="E28" s="31"/>
      <c r="F28" s="31"/>
      <c r="G28" s="31"/>
      <c r="H28" s="29"/>
      <c r="I28" s="29"/>
      <c r="J28" s="30"/>
    </row>
    <row r="31" spans="1:10" x14ac:dyDescent="0.3">
      <c r="A31" s="4" t="s">
        <v>14</v>
      </c>
      <c r="G31" s="4" t="s">
        <v>20</v>
      </c>
    </row>
    <row r="32" spans="1:10" x14ac:dyDescent="0.3">
      <c r="A32" t="s">
        <v>15</v>
      </c>
      <c r="G32" t="s">
        <v>15</v>
      </c>
    </row>
    <row r="33" spans="1:7" x14ac:dyDescent="0.3">
      <c r="A33" t="s">
        <v>16</v>
      </c>
      <c r="G33" t="s">
        <v>16</v>
      </c>
    </row>
    <row r="34" spans="1:7" x14ac:dyDescent="0.3">
      <c r="A34" t="s">
        <v>17</v>
      </c>
      <c r="G34" t="s">
        <v>17</v>
      </c>
    </row>
    <row r="35" spans="1:7" x14ac:dyDescent="0.3">
      <c r="A35" t="s">
        <v>18</v>
      </c>
      <c r="G35" t="s">
        <v>21</v>
      </c>
    </row>
    <row r="38" spans="1:7" x14ac:dyDescent="0.3">
      <c r="A38" s="4" t="s">
        <v>19</v>
      </c>
    </row>
  </sheetData>
  <mergeCells count="13">
    <mergeCell ref="J23:J28"/>
    <mergeCell ref="A23:A28"/>
    <mergeCell ref="B23:B28"/>
    <mergeCell ref="C23:C28"/>
    <mergeCell ref="D23:G28"/>
    <mergeCell ref="H23:H28"/>
    <mergeCell ref="I23:I28"/>
    <mergeCell ref="A4:J4"/>
    <mergeCell ref="A6:F6"/>
    <mergeCell ref="A7:G11"/>
    <mergeCell ref="A14:F15"/>
    <mergeCell ref="A16:F19"/>
    <mergeCell ref="D22:G22"/>
  </mergeCells>
  <pageMargins left="0.7" right="0.7" top="0.75" bottom="0.75" header="0.3" footer="0.3"/>
  <pageSetup scale="69" orientation="portrait" r:id="rId1"/>
  <headerFooter>
    <oddFooter>&amp;C&amp;"-,Bold"&amp;KFF0000Océano Pacífico 108 col. Santa María del Granjeno C.P. 37520 León, Gto. Visita: insadisa.com
correo: abbainsadisa@gmail.com, Tel 477 7114056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Domicilio</vt:lpstr>
      <vt:lpstr>1</vt:lpstr>
      <vt:lpstr>2</vt:lpstr>
      <vt:lpstr>'1'!Área_de_impresión</vt:lpstr>
      <vt:lpstr>'2'!Área_de_impresión</vt:lpstr>
      <vt:lpstr>Domicilio!Área_de_impresión</vt:lpstr>
      <vt:lpstr>tabla</vt:lpstr>
      <vt:lpstr>Domicilio!Títulos_a_imprimir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Figueroa</dc:creator>
  <cp:lastModifiedBy>Isaac Figueroa</cp:lastModifiedBy>
  <cp:lastPrinted>2019-12-18T18:29:18Z</cp:lastPrinted>
  <dcterms:created xsi:type="dcterms:W3CDTF">2018-11-23T23:06:39Z</dcterms:created>
  <dcterms:modified xsi:type="dcterms:W3CDTF">2020-10-02T03:17:50Z</dcterms:modified>
</cp:coreProperties>
</file>